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O9\Akcicky\S621900068_Mosnov\2024_dopracovani_ZP\Prvni_odevzdani\K.5\"/>
    </mc:Choice>
  </mc:AlternateContent>
  <bookViews>
    <workbookView xWindow="0" yWindow="0" windowWidth="28800" windowHeight="11580"/>
  </bookViews>
  <sheets>
    <sheet name="ZP Mostní objekty" sheetId="3" r:id="rId1"/>
  </sheets>
  <definedNames>
    <definedName name="_xlnm.Print_Area" localSheetId="0">'ZP Mostní objekty'!$A$1:$AJ$15</definedName>
  </definedNames>
  <calcPr calcId="162913"/>
</workbook>
</file>

<file path=xl/calcChain.xml><?xml version="1.0" encoding="utf-8"?>
<calcChain xmlns="http://schemas.openxmlformats.org/spreadsheetml/2006/main">
  <c r="AF14" i="3" l="1"/>
  <c r="AJ14" i="3" s="1"/>
  <c r="AF13" i="3"/>
  <c r="AJ13" i="3" s="1"/>
  <c r="AJ12" i="3"/>
  <c r="AF12" i="3"/>
  <c r="AF11" i="3"/>
  <c r="AJ11" i="3" s="1"/>
  <c r="AF10" i="3"/>
  <c r="AJ10" i="3" s="1"/>
  <c r="AF8" i="3"/>
  <c r="AJ8" i="3" s="1"/>
  <c r="AF5" i="3" l="1"/>
  <c r="AJ5" i="3" s="1"/>
  <c r="AJ15" i="3" s="1"/>
</calcChain>
</file>

<file path=xl/sharedStrings.xml><?xml version="1.0" encoding="utf-8"?>
<sst xmlns="http://schemas.openxmlformats.org/spreadsheetml/2006/main" count="164" uniqueCount="106">
  <si>
    <t>Poloha</t>
  </si>
  <si>
    <t>Popis objektu</t>
  </si>
  <si>
    <t>Stav</t>
  </si>
  <si>
    <t>Návrh úprav</t>
  </si>
  <si>
    <t>TÚ</t>
  </si>
  <si>
    <t>DÚ</t>
  </si>
  <si>
    <t>Objekt</t>
  </si>
  <si>
    <t>ev. km
km</t>
  </si>
  <si>
    <t>Výstavba</t>
  </si>
  <si>
    <t>Spodní stavba</t>
  </si>
  <si>
    <t>Nosná konstrukce</t>
  </si>
  <si>
    <t>Popis NK</t>
  </si>
  <si>
    <t>Šikmost</t>
  </si>
  <si>
    <t>Počet kolejí</t>
  </si>
  <si>
    <t>Směr</t>
  </si>
  <si>
    <t>Rychlost</t>
  </si>
  <si>
    <t>VMP</t>
  </si>
  <si>
    <t>Nutný obrys k. l.</t>
  </si>
  <si>
    <t>Šířka</t>
  </si>
  <si>
    <t>Posun</t>
  </si>
  <si>
    <t>Zdvih</t>
  </si>
  <si>
    <t>Překážka</t>
  </si>
  <si>
    <t>Délka mostu</t>
  </si>
  <si>
    <t>Délka přemostění</t>
  </si>
  <si>
    <t>Rozpětí</t>
  </si>
  <si>
    <t>Počet polí</t>
  </si>
  <si>
    <t>Světlá výška</t>
  </si>
  <si>
    <t>Konstruční výška</t>
  </si>
  <si>
    <t>Popis</t>
  </si>
  <si>
    <t>[rok]</t>
  </si>
  <si>
    <t>[°]</t>
  </si>
  <si>
    <t>[-]</t>
  </si>
  <si>
    <t>[K/S]</t>
  </si>
  <si>
    <t>[km/h]</t>
  </si>
  <si>
    <t>[m]</t>
  </si>
  <si>
    <t>[mm]</t>
  </si>
  <si>
    <t>M</t>
  </si>
  <si>
    <t>zabet. nosníky</t>
  </si>
  <si>
    <t>desková</t>
  </si>
  <si>
    <t>D4/120</t>
  </si>
  <si>
    <t>ANO</t>
  </si>
  <si>
    <t>stanice</t>
  </si>
  <si>
    <t>železobeton</t>
  </si>
  <si>
    <t>1/1</t>
  </si>
  <si>
    <t>-</t>
  </si>
  <si>
    <t>Prostorové uspořádání na objektu</t>
  </si>
  <si>
    <t>Prostorové uspořádání pod objektem</t>
  </si>
  <si>
    <t>Zatížitelnost</t>
  </si>
  <si>
    <t>Přechodnost</t>
  </si>
  <si>
    <t>Stavební stav</t>
  </si>
  <si>
    <t>02</t>
  </si>
  <si>
    <t>šírá trať</t>
  </si>
  <si>
    <t xml:space="preserve">železobeton </t>
  </si>
  <si>
    <t>ŽB deska</t>
  </si>
  <si>
    <t>D4/160</t>
  </si>
  <si>
    <t>přímé</t>
  </si>
  <si>
    <t>obč. vodní tok</t>
  </si>
  <si>
    <t xml:space="preserve">Povrchové úpravy, obnova nátěrů, odláždění vtoku a výtoku, odstranění náletových dřevin a pročištění koryta </t>
  </si>
  <si>
    <t>2171</t>
  </si>
  <si>
    <t>p</t>
  </si>
  <si>
    <t>železobetonový rám</t>
  </si>
  <si>
    <t>železobetonový rám DZR</t>
  </si>
  <si>
    <t>rámová</t>
  </si>
  <si>
    <t>k1</t>
  </si>
  <si>
    <t>obč. vodní tok (indudační propustek)</t>
  </si>
  <si>
    <t>B1</t>
  </si>
  <si>
    <t>beton</t>
  </si>
  <si>
    <t>přmé</t>
  </si>
  <si>
    <t>polní cesta</t>
  </si>
  <si>
    <t>D4/80</t>
  </si>
  <si>
    <t xml:space="preserve">Stávají část mostu pod kolejemi č.101 a č.102 bude zachována. Nová kolej na navržena vpravo od koleje č. 102. Mezi stávající kolejí č.102 a novou navrženou kolejí je dilatace nosné konstrukce a spodní stavby. Tato část mostu pod novou kolejí bude přestavena na nový deskový most.  </t>
  </si>
  <si>
    <t>25,8 (šířka mostu po přestavbě)</t>
  </si>
  <si>
    <t>27,6 (délka mostu po přestavbě)</t>
  </si>
  <si>
    <t>nový most</t>
  </si>
  <si>
    <t>v oblouku</t>
  </si>
  <si>
    <t>polní cesta a vodní tok</t>
  </si>
  <si>
    <t>ocelová</t>
  </si>
  <si>
    <t>příhradová s dolní mostovkou</t>
  </si>
  <si>
    <t>část v přímé, část v oblouku</t>
  </si>
  <si>
    <t>Pustějovský potok, inudac</t>
  </si>
  <si>
    <t>Nový přehradový ocelový most s dolní mostovkou</t>
  </si>
  <si>
    <t>Nový železobetonový most s zabetonovanými nosníky</t>
  </si>
  <si>
    <t>0 (přibude poze nová kolej)</t>
  </si>
  <si>
    <t>0 (přibude nová kolej)</t>
  </si>
  <si>
    <t>rámový</t>
  </si>
  <si>
    <t>Podklady pro ZP</t>
  </si>
  <si>
    <t>Délka</t>
  </si>
  <si>
    <t>Plocha</t>
  </si>
  <si>
    <t>Položka</t>
  </si>
  <si>
    <t>Koeficient</t>
  </si>
  <si>
    <t>Sazba</t>
  </si>
  <si>
    <t>Náklady</t>
  </si>
  <si>
    <r>
      <t>[m</t>
    </r>
    <r>
      <rPr>
        <vertAlign val="super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]</t>
    </r>
  </si>
  <si>
    <r>
      <t>[tis./m</t>
    </r>
    <r>
      <rPr>
        <vertAlign val="super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]</t>
    </r>
  </si>
  <si>
    <t>[mil. Kč]</t>
  </si>
  <si>
    <t>H01</t>
  </si>
  <si>
    <t>H02</t>
  </si>
  <si>
    <t>H10</t>
  </si>
  <si>
    <t>H08</t>
  </si>
  <si>
    <t>H06</t>
  </si>
  <si>
    <t>Celkové náklady [mil. Kč]</t>
  </si>
  <si>
    <t>14</t>
  </si>
  <si>
    <t>1891</t>
  </si>
  <si>
    <t>Příloha K.5 - Tabulka objektů (mosty, propustky, nadjezdy, lávky, krakorce)</t>
  </si>
  <si>
    <r>
      <t xml:space="preserve">Demolice stávajícího propustku  a jeho nahrazení novým rámovým prpustkem z důvodu návrhu nové traťové spojky. </t>
    </r>
    <r>
      <rPr>
        <b/>
        <i/>
        <u/>
        <sz val="8"/>
        <color rgb="FFFF0000"/>
        <rFont val="Verdana"/>
        <family val="2"/>
        <charset val="238"/>
      </rPr>
      <t xml:space="preserve">Dnešní rámový propustek je trvale zatopený a bude nutno vyřešit jeho odvodnění. </t>
    </r>
  </si>
  <si>
    <t>H05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</si>
</sst>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\ %"/>
    <numFmt numFmtId="165" formatCode="0.000"/>
    <numFmt numFmtId="166" formatCode="0.0"/>
  </numFmts>
  <fonts count="30" x14ac:knownFonts="1">
    <font>
      <sz val="10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5"/>
      <color theme="3"/>
      <name val="Verdana"/>
      <family val="2"/>
      <charset val="238"/>
    </font>
    <font>
      <b/>
      <sz val="15"/>
      <name val="Verdana"/>
      <family val="2"/>
      <charset val="238"/>
    </font>
    <font>
      <sz val="10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11"/>
      <name val="Verdana"/>
      <family val="2"/>
      <charset val="238"/>
    </font>
    <font>
      <b/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i/>
      <sz val="8"/>
      <color theme="5"/>
      <name val="Verdana"/>
      <family val="2"/>
      <charset val="238"/>
    </font>
    <font>
      <b/>
      <sz val="8"/>
      <color theme="5"/>
      <name val="Verdana"/>
      <family val="2"/>
      <charset val="238"/>
    </font>
    <font>
      <b/>
      <sz val="12"/>
      <name val="Verdana"/>
      <family val="2"/>
      <charset val="238"/>
      <scheme val="minor"/>
    </font>
    <font>
      <b/>
      <sz val="8"/>
      <color theme="9" tint="0.39997558519241921"/>
      <name val="Verdana"/>
      <family val="2"/>
      <charset val="238"/>
    </font>
    <font>
      <sz val="8"/>
      <color theme="9" tint="0.39997558519241921"/>
      <name val="Verdana"/>
      <family val="2"/>
      <charset val="238"/>
    </font>
    <font>
      <sz val="10"/>
      <color theme="9" tint="0.39997558519241921"/>
      <name val="Verdana"/>
      <family val="2"/>
      <charset val="238"/>
    </font>
    <font>
      <vertAlign val="superscript"/>
      <sz val="8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6" fillId="0" borderId="0" applyNumberFormat="0" applyFill="0" applyAlignment="0" applyProtection="0"/>
    <xf numFmtId="0" fontId="4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7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3" borderId="0" applyNumberFormat="0" applyBorder="0" applyAlignment="0" applyProtection="0"/>
    <xf numFmtId="0" fontId="8" fillId="22" borderId="0" applyNumberFormat="0" applyBorder="0" applyAlignment="0" applyProtection="0"/>
    <xf numFmtId="0" fontId="7" fillId="2" borderId="0" applyNumberFormat="0" applyBorder="0" applyAlignment="0" applyProtection="0"/>
    <xf numFmtId="0" fontId="7" fillId="26" borderId="0" applyNumberFormat="0" applyBorder="0" applyAlignment="0" applyProtection="0"/>
    <xf numFmtId="0" fontId="7" fillId="25" borderId="0" applyNumberFormat="0" applyBorder="0" applyAlignment="0" applyProtection="0"/>
    <xf numFmtId="0" fontId="8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0" borderId="3">
      <alignment vertical="center"/>
    </xf>
    <xf numFmtId="164" fontId="7" fillId="0" borderId="0" applyFont="0" applyFill="0" applyBorder="0" applyAlignment="0"/>
    <xf numFmtId="0" fontId="4" fillId="0" borderId="2" applyFont="0"/>
    <xf numFmtId="0" fontId="7" fillId="32" borderId="0" applyNumberFormat="0" applyFont="0" applyBorder="0" applyAlignment="0" applyProtection="0"/>
    <xf numFmtId="0" fontId="14" fillId="0" borderId="4" applyNumberFormat="0" applyFill="0" applyAlignment="0" applyProtection="0"/>
    <xf numFmtId="0" fontId="1" fillId="0" borderId="0"/>
    <xf numFmtId="0" fontId="17" fillId="0" borderId="5" applyNumberFormat="0" applyFill="0" applyAlignment="0" applyProtection="0"/>
    <xf numFmtId="43" fontId="7" fillId="0" borderId="0" applyFont="0" applyFill="0" applyBorder="0" applyAlignment="0" applyProtection="0"/>
  </cellStyleXfs>
  <cellXfs count="74">
    <xf numFmtId="0" fontId="0" fillId="0" borderId="0" xfId="0"/>
    <xf numFmtId="0" fontId="15" fillId="0" borderId="0" xfId="46" applyFont="1" applyBorder="1" applyAlignment="1">
      <alignment vertical="center"/>
    </xf>
    <xf numFmtId="0" fontId="16" fillId="0" borderId="0" xfId="47" applyFont="1" applyAlignment="1">
      <alignment horizontal="center" vertical="center"/>
    </xf>
    <xf numFmtId="0" fontId="18" fillId="33" borderId="6" xfId="48" applyFont="1" applyFill="1" applyBorder="1" applyAlignment="1">
      <alignment horizontal="center" vertical="center"/>
    </xf>
    <xf numFmtId="0" fontId="19" fillId="34" borderId="6" xfId="47" applyFont="1" applyFill="1" applyBorder="1" applyAlignment="1">
      <alignment horizontal="center" vertical="center" textRotation="90"/>
    </xf>
    <xf numFmtId="0" fontId="19" fillId="34" borderId="6" xfId="47" applyFont="1" applyFill="1" applyBorder="1" applyAlignment="1">
      <alignment horizontal="center" vertical="center" textRotation="90" wrapText="1"/>
    </xf>
    <xf numFmtId="0" fontId="20" fillId="34" borderId="7" xfId="47" applyFont="1" applyFill="1" applyBorder="1" applyAlignment="1">
      <alignment horizontal="center" vertical="center"/>
    </xf>
    <xf numFmtId="0" fontId="20" fillId="0" borderId="0" xfId="47" applyFont="1" applyAlignment="1">
      <alignment horizontal="center" vertical="center"/>
    </xf>
    <xf numFmtId="165" fontId="20" fillId="0" borderId="8" xfId="47" applyNumberFormat="1" applyFont="1" applyBorder="1" applyAlignment="1">
      <alignment horizontal="center" vertical="center"/>
    </xf>
    <xf numFmtId="0" fontId="20" fillId="0" borderId="8" xfId="47" applyFont="1" applyBorder="1" applyAlignment="1">
      <alignment horizontal="center" vertical="center"/>
    </xf>
    <xf numFmtId="166" fontId="20" fillId="0" borderId="8" xfId="47" applyNumberFormat="1" applyFont="1" applyBorder="1" applyAlignment="1">
      <alignment horizontal="center" vertical="center"/>
    </xf>
    <xf numFmtId="2" fontId="20" fillId="0" borderId="8" xfId="47" applyNumberFormat="1" applyFont="1" applyBorder="1" applyAlignment="1">
      <alignment horizontal="center" vertical="center"/>
    </xf>
    <xf numFmtId="49" fontId="20" fillId="0" borderId="8" xfId="47" applyNumberFormat="1" applyFont="1" applyBorder="1" applyAlignment="1">
      <alignment horizontal="center" vertical="center"/>
    </xf>
    <xf numFmtId="165" fontId="23" fillId="0" borderId="6" xfId="47" applyNumberFormat="1" applyFont="1" applyBorder="1" applyAlignment="1">
      <alignment horizontal="center" vertical="center"/>
    </xf>
    <xf numFmtId="0" fontId="23" fillId="0" borderId="6" xfId="47" applyFont="1" applyBorder="1" applyAlignment="1">
      <alignment horizontal="center" vertical="center"/>
    </xf>
    <xf numFmtId="166" fontId="23" fillId="0" borderId="6" xfId="47" applyNumberFormat="1" applyFont="1" applyBorder="1" applyAlignment="1">
      <alignment horizontal="center" vertical="center"/>
    </xf>
    <xf numFmtId="0" fontId="23" fillId="0" borderId="6" xfId="47" applyFont="1" applyBorder="1" applyAlignment="1">
      <alignment horizontal="center" vertical="center" wrapText="1"/>
    </xf>
    <xf numFmtId="0" fontId="20" fillId="0" borderId="8" xfId="47" applyFont="1" applyBorder="1" applyAlignment="1">
      <alignment horizontal="center" vertical="center" wrapText="1"/>
    </xf>
    <xf numFmtId="0" fontId="16" fillId="0" borderId="0" xfId="47" applyFont="1" applyAlignment="1">
      <alignment horizontal="left" vertical="center"/>
    </xf>
    <xf numFmtId="0" fontId="24" fillId="0" borderId="0" xfId="3" applyFont="1"/>
    <xf numFmtId="165" fontId="25" fillId="0" borderId="6" xfId="47" applyNumberFormat="1" applyFont="1" applyBorder="1" applyAlignment="1">
      <alignment horizontal="center" vertical="center"/>
    </xf>
    <xf numFmtId="0" fontId="25" fillId="0" borderId="6" xfId="47" applyFont="1" applyBorder="1" applyAlignment="1">
      <alignment horizontal="center" vertical="center"/>
    </xf>
    <xf numFmtId="166" fontId="25" fillId="0" borderId="6" xfId="47" applyNumberFormat="1" applyFont="1" applyBorder="1" applyAlignment="1">
      <alignment horizontal="center" vertical="center"/>
    </xf>
    <xf numFmtId="2" fontId="25" fillId="0" borderId="6" xfId="47" applyNumberFormat="1" applyFont="1" applyBorder="1" applyAlignment="1">
      <alignment horizontal="center" vertical="center"/>
    </xf>
    <xf numFmtId="0" fontId="25" fillId="0" borderId="6" xfId="47" applyFont="1" applyBorder="1" applyAlignment="1">
      <alignment horizontal="center" vertical="center" wrapText="1"/>
    </xf>
    <xf numFmtId="0" fontId="27" fillId="0" borderId="0" xfId="47" applyFont="1" applyAlignment="1">
      <alignment horizontal="center" vertical="center"/>
    </xf>
    <xf numFmtId="0" fontId="26" fillId="0" borderId="0" xfId="47" applyFont="1" applyAlignment="1">
      <alignment horizontal="center" vertical="center"/>
    </xf>
    <xf numFmtId="43" fontId="23" fillId="0" borderId="6" xfId="49" applyFont="1" applyBorder="1" applyAlignment="1">
      <alignment horizontal="center" vertical="center"/>
    </xf>
    <xf numFmtId="2" fontId="16" fillId="0" borderId="0" xfId="47" applyNumberFormat="1" applyFont="1" applyAlignment="1">
      <alignment horizontal="center" vertical="center"/>
    </xf>
    <xf numFmtId="2" fontId="19" fillId="0" borderId="0" xfId="47" applyNumberFormat="1" applyFont="1" applyAlignment="1">
      <alignment horizontal="center" vertical="center"/>
    </xf>
    <xf numFmtId="0" fontId="26" fillId="0" borderId="8" xfId="47" applyFont="1" applyFill="1" applyBorder="1" applyAlignment="1">
      <alignment horizontal="center" vertical="center"/>
    </xf>
    <xf numFmtId="0" fontId="20" fillId="0" borderId="8" xfId="47" applyFont="1" applyFill="1" applyBorder="1" applyAlignment="1">
      <alignment horizontal="center" vertical="center"/>
    </xf>
    <xf numFmtId="2" fontId="20" fillId="0" borderId="8" xfId="47" applyNumberFormat="1" applyFont="1" applyFill="1" applyBorder="1" applyAlignment="1">
      <alignment horizontal="center" vertical="center"/>
    </xf>
    <xf numFmtId="166" fontId="20" fillId="0" borderId="8" xfId="47" applyNumberFormat="1" applyFont="1" applyFill="1" applyBorder="1" applyAlignment="1">
      <alignment horizontal="center" vertical="center"/>
    </xf>
    <xf numFmtId="2" fontId="26" fillId="0" borderId="8" xfId="47" applyNumberFormat="1" applyFont="1" applyFill="1" applyBorder="1" applyAlignment="1">
      <alignment horizontal="center" vertical="center"/>
    </xf>
    <xf numFmtId="0" fontId="20" fillId="0" borderId="8" xfId="47" applyFont="1" applyBorder="1" applyAlignment="1">
      <alignment horizontal="center" vertical="center"/>
    </xf>
    <xf numFmtId="0" fontId="20" fillId="0" borderId="6" xfId="47" applyFont="1" applyBorder="1" applyAlignment="1">
      <alignment horizontal="center" vertical="center"/>
    </xf>
    <xf numFmtId="0" fontId="26" fillId="0" borderId="8" xfId="47" applyFont="1" applyBorder="1" applyAlignment="1">
      <alignment horizontal="center" vertical="center" wrapText="1"/>
    </xf>
    <xf numFmtId="0" fontId="26" fillId="0" borderId="6" xfId="47" applyFont="1" applyBorder="1" applyAlignment="1">
      <alignment horizontal="center" vertical="center" wrapText="1"/>
    </xf>
    <xf numFmtId="166" fontId="22" fillId="0" borderId="6" xfId="47" applyNumberFormat="1" applyFont="1" applyBorder="1" applyAlignment="1">
      <alignment horizontal="left" vertical="center" wrapText="1"/>
    </xf>
    <xf numFmtId="49" fontId="21" fillId="0" borderId="6" xfId="47" applyNumberFormat="1" applyFont="1" applyBorder="1" applyAlignment="1">
      <alignment horizontal="center" vertical="center"/>
    </xf>
    <xf numFmtId="165" fontId="20" fillId="0" borderId="8" xfId="47" applyNumberFormat="1" applyFont="1" applyBorder="1" applyAlignment="1">
      <alignment horizontal="center" vertical="center" wrapText="1"/>
    </xf>
    <xf numFmtId="165" fontId="20" fillId="0" borderId="6" xfId="47" applyNumberFormat="1" applyFont="1" applyBorder="1" applyAlignment="1">
      <alignment horizontal="center" vertical="center" wrapText="1"/>
    </xf>
    <xf numFmtId="0" fontId="20" fillId="0" borderId="8" xfId="47" applyFont="1" applyBorder="1" applyAlignment="1">
      <alignment horizontal="center" vertical="center" wrapText="1"/>
    </xf>
    <xf numFmtId="0" fontId="20" fillId="0" borderId="6" xfId="47" applyFont="1" applyBorder="1" applyAlignment="1">
      <alignment horizontal="center" vertical="center" wrapText="1"/>
    </xf>
    <xf numFmtId="165" fontId="20" fillId="0" borderId="8" xfId="47" applyNumberFormat="1" applyFont="1" applyBorder="1" applyAlignment="1">
      <alignment horizontal="center" vertical="center"/>
    </xf>
    <xf numFmtId="165" fontId="20" fillId="0" borderId="6" xfId="47" applyNumberFormat="1" applyFont="1" applyBorder="1" applyAlignment="1">
      <alignment horizontal="center" vertical="center"/>
    </xf>
    <xf numFmtId="165" fontId="26" fillId="0" borderId="11" xfId="47" applyNumberFormat="1" applyFont="1" applyBorder="1" applyAlignment="1">
      <alignment horizontal="center" vertical="center"/>
    </xf>
    <xf numFmtId="165" fontId="26" fillId="0" borderId="8" xfId="47" applyNumberFormat="1" applyFont="1" applyBorder="1" applyAlignment="1">
      <alignment horizontal="center" vertical="center"/>
    </xf>
    <xf numFmtId="165" fontId="20" fillId="0" borderId="9" xfId="47" applyNumberFormat="1" applyFont="1" applyBorder="1" applyAlignment="1">
      <alignment horizontal="center" vertical="center"/>
    </xf>
    <xf numFmtId="0" fontId="20" fillId="0" borderId="9" xfId="47" applyFont="1" applyBorder="1" applyAlignment="1">
      <alignment horizontal="center" vertical="center"/>
    </xf>
    <xf numFmtId="49" fontId="20" fillId="0" borderId="9" xfId="47" applyNumberFormat="1" applyFont="1" applyBorder="1" applyAlignment="1">
      <alignment horizontal="center" vertical="center"/>
    </xf>
    <xf numFmtId="49" fontId="20" fillId="0" borderId="8" xfId="47" applyNumberFormat="1" applyFont="1" applyBorder="1" applyAlignment="1">
      <alignment horizontal="center" vertical="center"/>
    </xf>
    <xf numFmtId="2" fontId="20" fillId="0" borderId="9" xfId="47" applyNumberFormat="1" applyFont="1" applyBorder="1" applyAlignment="1">
      <alignment horizontal="center" vertical="center"/>
    </xf>
    <xf numFmtId="2" fontId="20" fillId="0" borderId="8" xfId="47" applyNumberFormat="1" applyFont="1" applyBorder="1" applyAlignment="1">
      <alignment horizontal="center" vertical="center"/>
    </xf>
    <xf numFmtId="0" fontId="20" fillId="0" borderId="11" xfId="47" applyFont="1" applyBorder="1" applyAlignment="1">
      <alignment horizontal="center" vertical="center" wrapText="1"/>
    </xf>
    <xf numFmtId="49" fontId="21" fillId="0" borderId="8" xfId="47" applyNumberFormat="1" applyFont="1" applyBorder="1" applyAlignment="1">
      <alignment horizontal="center" vertical="center"/>
    </xf>
    <xf numFmtId="166" fontId="22" fillId="0" borderId="9" xfId="47" applyNumberFormat="1" applyFont="1" applyBorder="1" applyAlignment="1">
      <alignment horizontal="left" vertical="center" wrapText="1"/>
    </xf>
    <xf numFmtId="166" fontId="22" fillId="0" borderId="10" xfId="47" applyNumberFormat="1" applyFont="1" applyBorder="1" applyAlignment="1">
      <alignment horizontal="left" vertical="center" wrapText="1"/>
    </xf>
    <xf numFmtId="166" fontId="20" fillId="0" borderId="9" xfId="47" applyNumberFormat="1" applyFont="1" applyBorder="1" applyAlignment="1">
      <alignment horizontal="center" vertical="center"/>
    </xf>
    <xf numFmtId="166" fontId="20" fillId="0" borderId="8" xfId="47" applyNumberFormat="1" applyFont="1" applyBorder="1" applyAlignment="1">
      <alignment horizontal="center" vertical="center"/>
    </xf>
    <xf numFmtId="0" fontId="18" fillId="33" borderId="6" xfId="48" applyFont="1" applyFill="1" applyBorder="1" applyAlignment="1">
      <alignment horizontal="center" vertical="center"/>
    </xf>
    <xf numFmtId="49" fontId="21" fillId="0" borderId="11" xfId="47" applyNumberFormat="1" applyFont="1" applyBorder="1" applyAlignment="1">
      <alignment horizontal="center" vertical="center" textRotation="90"/>
    </xf>
    <xf numFmtId="49" fontId="21" fillId="0" borderId="8" xfId="47" applyNumberFormat="1" applyFont="1" applyBorder="1" applyAlignment="1">
      <alignment horizontal="center" vertical="center" textRotation="90"/>
    </xf>
    <xf numFmtId="49" fontId="21" fillId="0" borderId="9" xfId="47" applyNumberFormat="1" applyFont="1" applyBorder="1" applyAlignment="1">
      <alignment horizontal="center" vertical="center" textRotation="90"/>
    </xf>
    <xf numFmtId="0" fontId="19" fillId="0" borderId="0" xfId="47" applyFont="1" applyAlignment="1">
      <alignment horizontal="left" vertical="center"/>
    </xf>
    <xf numFmtId="0" fontId="20" fillId="0" borderId="9" xfId="47" applyFont="1" applyFill="1" applyBorder="1" applyAlignment="1">
      <alignment horizontal="center" vertical="center"/>
    </xf>
    <xf numFmtId="0" fontId="20" fillId="0" borderId="8" xfId="47" applyFont="1" applyFill="1" applyBorder="1" applyAlignment="1">
      <alignment horizontal="center" vertical="center"/>
    </xf>
    <xf numFmtId="0" fontId="20" fillId="0" borderId="9" xfId="47" applyNumberFormat="1" applyFont="1" applyFill="1" applyBorder="1" applyAlignment="1">
      <alignment horizontal="center" vertical="center"/>
    </xf>
    <xf numFmtId="0" fontId="20" fillId="0" borderId="8" xfId="47" applyNumberFormat="1" applyFont="1" applyFill="1" applyBorder="1" applyAlignment="1">
      <alignment horizontal="center" vertical="center"/>
    </xf>
    <xf numFmtId="166" fontId="20" fillId="0" borderId="9" xfId="47" applyNumberFormat="1" applyFont="1" applyFill="1" applyBorder="1" applyAlignment="1">
      <alignment horizontal="center" vertical="center"/>
    </xf>
    <xf numFmtId="166" fontId="20" fillId="0" borderId="8" xfId="47" applyNumberFormat="1" applyFont="1" applyFill="1" applyBorder="1" applyAlignment="1">
      <alignment horizontal="center" vertical="center"/>
    </xf>
    <xf numFmtId="2" fontId="20" fillId="0" borderId="9" xfId="47" applyNumberFormat="1" applyFont="1" applyFill="1" applyBorder="1" applyAlignment="1">
      <alignment horizontal="center" vertical="center"/>
    </xf>
    <xf numFmtId="2" fontId="20" fillId="0" borderId="8" xfId="47" applyNumberFormat="1" applyFont="1" applyFill="1" applyBorder="1" applyAlignment="1">
      <alignment horizontal="center" vertical="center"/>
    </xf>
  </cellXfs>
  <cellStyles count="50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Čárka" xfId="49" builtinId="3"/>
    <cellStyle name="Data" xfId="42"/>
    <cellStyle name="Kontrolní buňka" xfId="12" builtinId="23" customBuiltin="1"/>
    <cellStyle name="Nadpis 1" xfId="2" builtinId="16" customBuiltin="1"/>
    <cellStyle name="Nadpis 1 2" xfId="46"/>
    <cellStyle name="Nadpis 2" xfId="3" builtinId="17" customBuiltin="1"/>
    <cellStyle name="Nadpis 3" xfId="4" builtinId="18" customBuiltin="1"/>
    <cellStyle name="Nadpis 3 2" xfId="48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Normální 2" xfId="47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topLeftCell="M1" zoomScaleNormal="100" zoomScaleSheetLayoutView="100" workbookViewId="0">
      <selection activeCell="AE9" sqref="AE9"/>
    </sheetView>
  </sheetViews>
  <sheetFormatPr defaultRowHeight="12.75" x14ac:dyDescent="0.2"/>
  <cols>
    <col min="1" max="3" width="2.625" style="2" customWidth="1"/>
    <col min="4" max="5" width="7.625" style="2" customWidth="1"/>
    <col min="6" max="6" width="4.625" style="2" customWidth="1"/>
    <col min="7" max="7" width="12.625" style="2" customWidth="1"/>
    <col min="8" max="8" width="14.625" style="2" customWidth="1"/>
    <col min="9" max="9" width="10.5" style="2" customWidth="1"/>
    <col min="10" max="11" width="4.625" style="2" customWidth="1"/>
    <col min="12" max="12" width="7.125" style="2" customWidth="1"/>
    <col min="13" max="13" width="9.375" style="2" bestFit="1" customWidth="1"/>
    <col min="14" max="14" width="4.625" style="2" customWidth="1"/>
    <col min="15" max="15" width="9.875" style="2" customWidth="1"/>
    <col min="16" max="16" width="6.125" style="2" customWidth="1"/>
    <col min="17" max="18" width="4.625" style="2" customWidth="1"/>
    <col min="19" max="19" width="12.375" style="2" customWidth="1"/>
    <col min="20" max="20" width="5.125" style="2" customWidth="1"/>
    <col min="21" max="21" width="4.625" style="2" customWidth="1"/>
    <col min="22" max="22" width="10.625" style="2" customWidth="1"/>
    <col min="23" max="23" width="12.25" style="2" customWidth="1"/>
    <col min="24" max="28" width="5.625" style="2" customWidth="1"/>
    <col min="29" max="29" width="51.5" style="2" customWidth="1"/>
    <col min="30" max="16384" width="9" style="2"/>
  </cols>
  <sheetData>
    <row r="1" spans="1:36" ht="20.25" x14ac:dyDescent="0.2">
      <c r="A1" s="19" t="s">
        <v>103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36" ht="15" customHeight="1" x14ac:dyDescent="0.2">
      <c r="A2" s="61" t="s">
        <v>0</v>
      </c>
      <c r="B2" s="61"/>
      <c r="C2" s="61"/>
      <c r="D2" s="61"/>
      <c r="E2" s="61"/>
      <c r="F2" s="61" t="s">
        <v>1</v>
      </c>
      <c r="G2" s="61"/>
      <c r="H2" s="61"/>
      <c r="I2" s="61"/>
      <c r="J2" s="61"/>
      <c r="K2" s="61" t="s">
        <v>2</v>
      </c>
      <c r="L2" s="61"/>
      <c r="M2" s="61"/>
      <c r="N2" s="61" t="s">
        <v>45</v>
      </c>
      <c r="O2" s="61"/>
      <c r="P2" s="61"/>
      <c r="Q2" s="61"/>
      <c r="R2" s="61"/>
      <c r="S2" s="61"/>
      <c r="T2" s="61"/>
      <c r="U2" s="61"/>
      <c r="V2" s="61" t="s">
        <v>46</v>
      </c>
      <c r="W2" s="61"/>
      <c r="X2" s="61"/>
      <c r="Y2" s="61"/>
      <c r="Z2" s="61"/>
      <c r="AA2" s="61"/>
      <c r="AB2" s="61"/>
      <c r="AC2" s="3" t="s">
        <v>3</v>
      </c>
      <c r="AD2" s="61" t="s">
        <v>85</v>
      </c>
      <c r="AE2" s="61"/>
      <c r="AF2" s="61"/>
      <c r="AG2" s="61"/>
      <c r="AH2" s="61"/>
      <c r="AI2" s="61"/>
      <c r="AJ2" s="61"/>
    </row>
    <row r="3" spans="1:36" ht="75" customHeight="1" x14ac:dyDescent="0.2">
      <c r="A3" s="4" t="s">
        <v>4</v>
      </c>
      <c r="B3" s="4" t="s">
        <v>5</v>
      </c>
      <c r="C3" s="4" t="s">
        <v>6</v>
      </c>
      <c r="D3" s="5" t="s">
        <v>7</v>
      </c>
      <c r="E3" s="4" t="s">
        <v>0</v>
      </c>
      <c r="F3" s="4" t="s">
        <v>8</v>
      </c>
      <c r="G3" s="5" t="s">
        <v>9</v>
      </c>
      <c r="H3" s="5" t="s">
        <v>10</v>
      </c>
      <c r="I3" s="4" t="s">
        <v>11</v>
      </c>
      <c r="J3" s="4" t="s">
        <v>12</v>
      </c>
      <c r="K3" s="5" t="s">
        <v>47</v>
      </c>
      <c r="L3" s="5" t="s">
        <v>48</v>
      </c>
      <c r="M3" s="5" t="s">
        <v>49</v>
      </c>
      <c r="N3" s="5" t="s">
        <v>13</v>
      </c>
      <c r="O3" s="5" t="s">
        <v>14</v>
      </c>
      <c r="P3" s="5" t="s">
        <v>15</v>
      </c>
      <c r="Q3" s="5" t="s">
        <v>16</v>
      </c>
      <c r="R3" s="5" t="s">
        <v>17</v>
      </c>
      <c r="S3" s="5" t="s">
        <v>18</v>
      </c>
      <c r="T3" s="5" t="s">
        <v>19</v>
      </c>
      <c r="U3" s="5" t="s">
        <v>20</v>
      </c>
      <c r="V3" s="5" t="s">
        <v>21</v>
      </c>
      <c r="W3" s="5" t="s">
        <v>22</v>
      </c>
      <c r="X3" s="5" t="s">
        <v>23</v>
      </c>
      <c r="Y3" s="5" t="s">
        <v>24</v>
      </c>
      <c r="Z3" s="5" t="s">
        <v>25</v>
      </c>
      <c r="AA3" s="5" t="s">
        <v>26</v>
      </c>
      <c r="AB3" s="5" t="s">
        <v>27</v>
      </c>
      <c r="AC3" s="5" t="s">
        <v>28</v>
      </c>
      <c r="AD3" s="5" t="s">
        <v>86</v>
      </c>
      <c r="AE3" s="5" t="s">
        <v>18</v>
      </c>
      <c r="AF3" s="5" t="s">
        <v>87</v>
      </c>
      <c r="AG3" s="5" t="s">
        <v>88</v>
      </c>
      <c r="AH3" s="5" t="s">
        <v>89</v>
      </c>
      <c r="AI3" s="5" t="s">
        <v>90</v>
      </c>
      <c r="AJ3" s="5" t="s">
        <v>91</v>
      </c>
    </row>
    <row r="4" spans="1:36" s="7" customFormat="1" ht="15" customHeight="1" thickBot="1" x14ac:dyDescent="0.25">
      <c r="A4" s="6"/>
      <c r="B4" s="6"/>
      <c r="C4" s="6"/>
      <c r="D4" s="6"/>
      <c r="E4" s="6"/>
      <c r="F4" s="6" t="s">
        <v>29</v>
      </c>
      <c r="G4" s="6"/>
      <c r="H4" s="6"/>
      <c r="I4" s="6"/>
      <c r="J4" s="6" t="s">
        <v>30</v>
      </c>
      <c r="K4" s="6" t="s">
        <v>31</v>
      </c>
      <c r="L4" s="6"/>
      <c r="M4" s="6" t="s">
        <v>32</v>
      </c>
      <c r="N4" s="6"/>
      <c r="O4" s="6"/>
      <c r="P4" s="6" t="s">
        <v>33</v>
      </c>
      <c r="Q4" s="6"/>
      <c r="R4" s="6"/>
      <c r="S4" s="6" t="s">
        <v>34</v>
      </c>
      <c r="T4" s="6" t="s">
        <v>34</v>
      </c>
      <c r="U4" s="6" t="s">
        <v>35</v>
      </c>
      <c r="V4" s="6"/>
      <c r="W4" s="6" t="s">
        <v>34</v>
      </c>
      <c r="X4" s="6" t="s">
        <v>34</v>
      </c>
      <c r="Y4" s="6" t="s">
        <v>34</v>
      </c>
      <c r="Z4" s="6" t="s">
        <v>34</v>
      </c>
      <c r="AA4" s="6" t="s">
        <v>34</v>
      </c>
      <c r="AB4" s="6" t="s">
        <v>34</v>
      </c>
      <c r="AC4" s="6"/>
      <c r="AD4" s="6" t="s">
        <v>34</v>
      </c>
      <c r="AE4" s="6" t="s">
        <v>34</v>
      </c>
      <c r="AF4" s="6" t="s">
        <v>92</v>
      </c>
      <c r="AG4" s="6"/>
      <c r="AH4" s="6" t="s">
        <v>31</v>
      </c>
      <c r="AI4" s="6" t="s">
        <v>93</v>
      </c>
      <c r="AJ4" s="6" t="s">
        <v>94</v>
      </c>
    </row>
    <row r="5" spans="1:36" s="7" customFormat="1" ht="17.25" customHeight="1" thickTop="1" x14ac:dyDescent="0.2">
      <c r="A5" s="62" t="s">
        <v>102</v>
      </c>
      <c r="B5" s="64" t="s">
        <v>101</v>
      </c>
      <c r="C5" s="56" t="s">
        <v>36</v>
      </c>
      <c r="D5" s="49">
        <v>241.84299999999999</v>
      </c>
      <c r="E5" s="50" t="s">
        <v>51</v>
      </c>
      <c r="F5" s="50">
        <v>1955</v>
      </c>
      <c r="G5" s="50" t="s">
        <v>52</v>
      </c>
      <c r="H5" s="50" t="s">
        <v>53</v>
      </c>
      <c r="I5" s="50" t="s">
        <v>38</v>
      </c>
      <c r="J5" s="50">
        <v>90</v>
      </c>
      <c r="K5" s="53">
        <v>1.81</v>
      </c>
      <c r="L5" s="50" t="s">
        <v>54</v>
      </c>
      <c r="M5" s="51" t="s">
        <v>43</v>
      </c>
      <c r="N5" s="50">
        <v>2</v>
      </c>
      <c r="O5" s="50" t="s">
        <v>55</v>
      </c>
      <c r="P5" s="50">
        <v>160</v>
      </c>
      <c r="Q5" s="59">
        <v>3</v>
      </c>
      <c r="R5" s="50" t="s">
        <v>40</v>
      </c>
      <c r="S5" s="59">
        <v>10.88</v>
      </c>
      <c r="T5" s="45">
        <v>0</v>
      </c>
      <c r="U5" s="35">
        <v>0</v>
      </c>
      <c r="V5" s="43" t="s">
        <v>56</v>
      </c>
      <c r="W5" s="59">
        <v>16.440000000000001</v>
      </c>
      <c r="X5" s="59">
        <v>3.8</v>
      </c>
      <c r="Y5" s="59">
        <v>4.4000000000000004</v>
      </c>
      <c r="Z5" s="50">
        <v>1</v>
      </c>
      <c r="AA5" s="59">
        <v>2.25</v>
      </c>
      <c r="AB5" s="59">
        <v>0.46</v>
      </c>
      <c r="AC5" s="57" t="s">
        <v>57</v>
      </c>
      <c r="AD5" s="66">
        <v>4.5999999999999996</v>
      </c>
      <c r="AE5" s="66">
        <v>8.6999999999999993</v>
      </c>
      <c r="AF5" s="66">
        <f>AD5*AE5</f>
        <v>40.019999999999996</v>
      </c>
      <c r="AG5" s="66" t="s">
        <v>105</v>
      </c>
      <c r="AH5" s="68">
        <v>1</v>
      </c>
      <c r="AI5" s="70">
        <v>50.771009999999997</v>
      </c>
      <c r="AJ5" s="72">
        <f>AF5*AH5*AI5/1000</f>
        <v>2.0318558201999997</v>
      </c>
    </row>
    <row r="6" spans="1:36" s="7" customFormat="1" ht="20.25" customHeight="1" x14ac:dyDescent="0.2">
      <c r="A6" s="63"/>
      <c r="B6" s="63"/>
      <c r="C6" s="40"/>
      <c r="D6" s="45"/>
      <c r="E6" s="35"/>
      <c r="F6" s="35"/>
      <c r="G6" s="35"/>
      <c r="H6" s="35"/>
      <c r="I6" s="35"/>
      <c r="J6" s="35"/>
      <c r="K6" s="54"/>
      <c r="L6" s="35"/>
      <c r="M6" s="52"/>
      <c r="N6" s="35"/>
      <c r="O6" s="35"/>
      <c r="P6" s="35"/>
      <c r="Q6" s="60"/>
      <c r="R6" s="35"/>
      <c r="S6" s="60"/>
      <c r="T6" s="46"/>
      <c r="U6" s="36"/>
      <c r="V6" s="44"/>
      <c r="W6" s="60"/>
      <c r="X6" s="60"/>
      <c r="Y6" s="60"/>
      <c r="Z6" s="35"/>
      <c r="AA6" s="60"/>
      <c r="AB6" s="60"/>
      <c r="AC6" s="58"/>
      <c r="AD6" s="67"/>
      <c r="AE6" s="67"/>
      <c r="AF6" s="67"/>
      <c r="AG6" s="67"/>
      <c r="AH6" s="69"/>
      <c r="AI6" s="71"/>
      <c r="AJ6" s="73"/>
    </row>
    <row r="7" spans="1:36" s="7" customFormat="1" ht="30" customHeight="1" x14ac:dyDescent="0.2">
      <c r="A7" s="62" t="s">
        <v>58</v>
      </c>
      <c r="B7" s="62" t="s">
        <v>50</v>
      </c>
      <c r="C7" s="40" t="s">
        <v>36</v>
      </c>
      <c r="D7" s="47">
        <v>0.90600000000000003</v>
      </c>
      <c r="E7" s="55" t="s">
        <v>51</v>
      </c>
      <c r="F7" s="17"/>
      <c r="G7" s="9"/>
      <c r="H7" s="17"/>
      <c r="I7" s="17"/>
      <c r="J7" s="10"/>
      <c r="K7" s="11"/>
      <c r="L7" s="9"/>
      <c r="M7" s="12"/>
      <c r="N7" s="9"/>
      <c r="O7" s="9"/>
      <c r="P7" s="9"/>
      <c r="Q7" s="10"/>
      <c r="R7" s="9"/>
      <c r="S7" s="10"/>
      <c r="T7" s="45" t="s">
        <v>44</v>
      </c>
      <c r="U7" s="35" t="s">
        <v>44</v>
      </c>
      <c r="V7" s="37" t="s">
        <v>75</v>
      </c>
      <c r="W7" s="10"/>
      <c r="X7" s="10"/>
      <c r="Y7" s="10"/>
      <c r="Z7" s="9"/>
      <c r="AA7" s="10"/>
      <c r="AB7" s="10"/>
      <c r="AC7" s="39" t="s">
        <v>81</v>
      </c>
      <c r="AD7" s="31"/>
      <c r="AE7" s="31"/>
      <c r="AF7" s="31"/>
      <c r="AG7" s="31"/>
      <c r="AH7" s="31"/>
      <c r="AI7" s="31"/>
      <c r="AJ7" s="31"/>
    </row>
    <row r="8" spans="1:36" s="26" customFormat="1" ht="30" customHeight="1" x14ac:dyDescent="0.2">
      <c r="A8" s="63"/>
      <c r="B8" s="63"/>
      <c r="C8" s="40"/>
      <c r="D8" s="48"/>
      <c r="E8" s="43"/>
      <c r="F8" s="21">
        <v>2025</v>
      </c>
      <c r="G8" s="21" t="s">
        <v>42</v>
      </c>
      <c r="H8" s="21" t="s">
        <v>37</v>
      </c>
      <c r="I8" s="21" t="s">
        <v>38</v>
      </c>
      <c r="J8" s="22">
        <v>90</v>
      </c>
      <c r="K8" s="23">
        <v>1.21</v>
      </c>
      <c r="L8" s="24" t="s">
        <v>39</v>
      </c>
      <c r="M8" s="21" t="s">
        <v>73</v>
      </c>
      <c r="N8" s="21">
        <v>1</v>
      </c>
      <c r="O8" s="21" t="s">
        <v>74</v>
      </c>
      <c r="P8" s="21">
        <v>80</v>
      </c>
      <c r="Q8" s="22">
        <v>3</v>
      </c>
      <c r="R8" s="21" t="s">
        <v>40</v>
      </c>
      <c r="S8" s="21">
        <v>7</v>
      </c>
      <c r="T8" s="46"/>
      <c r="U8" s="36"/>
      <c r="V8" s="38"/>
      <c r="W8" s="22">
        <v>26.5</v>
      </c>
      <c r="X8" s="22">
        <v>15</v>
      </c>
      <c r="Y8" s="22">
        <v>16</v>
      </c>
      <c r="Z8" s="22">
        <v>1</v>
      </c>
      <c r="AA8" s="22">
        <v>4.3499999999999996</v>
      </c>
      <c r="AB8" s="23">
        <v>0.95</v>
      </c>
      <c r="AC8" s="39"/>
      <c r="AD8" s="30">
        <v>20</v>
      </c>
      <c r="AE8" s="30">
        <v>7</v>
      </c>
      <c r="AF8" s="30">
        <f>AD8*AE8</f>
        <v>140</v>
      </c>
      <c r="AG8" s="30" t="s">
        <v>95</v>
      </c>
      <c r="AH8" s="30">
        <v>1</v>
      </c>
      <c r="AI8" s="30">
        <v>87.859859999999998</v>
      </c>
      <c r="AJ8" s="30">
        <f>AF8*AH8*AI8/1000</f>
        <v>12.3003804</v>
      </c>
    </row>
    <row r="9" spans="1:36" s="7" customFormat="1" ht="30" customHeight="1" x14ac:dyDescent="0.2">
      <c r="A9" s="62" t="s">
        <v>58</v>
      </c>
      <c r="B9" s="62" t="s">
        <v>50</v>
      </c>
      <c r="C9" s="40" t="s">
        <v>36</v>
      </c>
      <c r="D9" s="8"/>
      <c r="E9" s="9"/>
      <c r="F9" s="9"/>
      <c r="G9" s="9"/>
      <c r="H9" s="9"/>
      <c r="I9" s="9"/>
      <c r="J9" s="10"/>
      <c r="K9" s="11"/>
      <c r="L9" s="9"/>
      <c r="M9" s="12"/>
      <c r="N9" s="9"/>
      <c r="O9" s="9"/>
      <c r="P9" s="9"/>
      <c r="Q9" s="10"/>
      <c r="R9" s="9"/>
      <c r="S9" s="10"/>
      <c r="T9" s="45" t="s">
        <v>44</v>
      </c>
      <c r="U9" s="35" t="s">
        <v>44</v>
      </c>
      <c r="V9" s="37" t="s">
        <v>79</v>
      </c>
      <c r="W9" s="10"/>
      <c r="X9" s="10"/>
      <c r="Y9" s="10"/>
      <c r="Z9" s="9"/>
      <c r="AA9" s="10"/>
      <c r="AB9" s="10"/>
      <c r="AC9" s="39" t="s">
        <v>80</v>
      </c>
      <c r="AD9" s="31"/>
      <c r="AE9" s="31"/>
      <c r="AF9" s="31"/>
      <c r="AG9" s="31"/>
      <c r="AH9" s="32"/>
      <c r="AI9" s="33"/>
      <c r="AJ9" s="32"/>
    </row>
    <row r="10" spans="1:36" s="7" customFormat="1" ht="30" customHeight="1" x14ac:dyDescent="0.2">
      <c r="A10" s="63"/>
      <c r="B10" s="63"/>
      <c r="C10" s="40"/>
      <c r="D10" s="13">
        <v>1.1870000000000001</v>
      </c>
      <c r="E10" s="14" t="s">
        <v>51</v>
      </c>
      <c r="F10" s="14">
        <v>2025</v>
      </c>
      <c r="G10" s="21" t="s">
        <v>42</v>
      </c>
      <c r="H10" s="14" t="s">
        <v>76</v>
      </c>
      <c r="I10" s="16" t="s">
        <v>77</v>
      </c>
      <c r="J10" s="15">
        <v>90</v>
      </c>
      <c r="K10" s="14">
        <v>1.21</v>
      </c>
      <c r="L10" s="16" t="s">
        <v>39</v>
      </c>
      <c r="M10" s="21" t="s">
        <v>73</v>
      </c>
      <c r="N10" s="14">
        <v>1</v>
      </c>
      <c r="O10" s="16" t="s">
        <v>78</v>
      </c>
      <c r="P10" s="14">
        <v>80</v>
      </c>
      <c r="Q10" s="15">
        <v>3</v>
      </c>
      <c r="R10" s="14" t="s">
        <v>44</v>
      </c>
      <c r="S10" s="15">
        <v>7.5</v>
      </c>
      <c r="T10" s="46"/>
      <c r="U10" s="36"/>
      <c r="V10" s="38"/>
      <c r="W10" s="15">
        <v>70</v>
      </c>
      <c r="X10" s="15">
        <v>65</v>
      </c>
      <c r="Y10" s="15">
        <v>66</v>
      </c>
      <c r="Z10" s="15">
        <v>2</v>
      </c>
      <c r="AA10" s="15">
        <v>4.5999999999999996</v>
      </c>
      <c r="AB10" s="27">
        <v>0.85</v>
      </c>
      <c r="AC10" s="39"/>
      <c r="AD10" s="30">
        <v>70</v>
      </c>
      <c r="AE10" s="30">
        <v>7.5</v>
      </c>
      <c r="AF10" s="30">
        <f t="shared" ref="AF10:AF14" si="0">AD10*AE10</f>
        <v>525</v>
      </c>
      <c r="AG10" s="30" t="s">
        <v>96</v>
      </c>
      <c r="AH10" s="30">
        <v>1.5</v>
      </c>
      <c r="AI10" s="30">
        <v>164.63829999999999</v>
      </c>
      <c r="AJ10" s="30">
        <f t="shared" ref="AJ10:AJ14" si="1">AF10*AH10*AI10/1000</f>
        <v>129.65266124999999</v>
      </c>
    </row>
    <row r="11" spans="1:36" s="7" customFormat="1" ht="30" customHeight="1" x14ac:dyDescent="0.2">
      <c r="A11" s="62" t="s">
        <v>58</v>
      </c>
      <c r="B11" s="62" t="s">
        <v>50</v>
      </c>
      <c r="C11" s="40" t="s">
        <v>59</v>
      </c>
      <c r="D11" s="8">
        <v>2.2970000000000002</v>
      </c>
      <c r="E11" s="9" t="s">
        <v>51</v>
      </c>
      <c r="F11" s="9"/>
      <c r="G11" s="9" t="s">
        <v>42</v>
      </c>
      <c r="H11" s="17" t="s">
        <v>61</v>
      </c>
      <c r="I11" s="9" t="s">
        <v>62</v>
      </c>
      <c r="J11" s="10">
        <v>90</v>
      </c>
      <c r="K11" s="11" t="s">
        <v>44</v>
      </c>
      <c r="L11" s="9" t="s">
        <v>44</v>
      </c>
      <c r="M11" s="12" t="s">
        <v>63</v>
      </c>
      <c r="N11" s="9">
        <v>1</v>
      </c>
      <c r="O11" s="9" t="s">
        <v>55</v>
      </c>
      <c r="P11" s="9">
        <v>80</v>
      </c>
      <c r="Q11" s="10">
        <v>3</v>
      </c>
      <c r="R11" s="9" t="s">
        <v>40</v>
      </c>
      <c r="S11" s="10">
        <v>12.3</v>
      </c>
      <c r="T11" s="41" t="s">
        <v>83</v>
      </c>
      <c r="U11" s="35">
        <v>0</v>
      </c>
      <c r="V11" s="43" t="s">
        <v>64</v>
      </c>
      <c r="W11" s="10">
        <v>2.2000000000000002</v>
      </c>
      <c r="X11" s="10">
        <v>1.8</v>
      </c>
      <c r="Y11" s="10">
        <v>1.8</v>
      </c>
      <c r="Z11" s="9">
        <v>1</v>
      </c>
      <c r="AA11" s="10">
        <v>1.7</v>
      </c>
      <c r="AB11" s="10">
        <v>0.2</v>
      </c>
      <c r="AC11" s="39" t="s">
        <v>104</v>
      </c>
      <c r="AD11" s="31">
        <v>2.2000000000000002</v>
      </c>
      <c r="AE11" s="31">
        <v>12.3</v>
      </c>
      <c r="AF11" s="31">
        <f t="shared" si="0"/>
        <v>27.060000000000002</v>
      </c>
      <c r="AG11" s="31" t="s">
        <v>97</v>
      </c>
      <c r="AH11" s="31">
        <v>1</v>
      </c>
      <c r="AI11" s="31">
        <v>8.028378</v>
      </c>
      <c r="AJ11" s="31">
        <f t="shared" si="1"/>
        <v>0.21724790868000002</v>
      </c>
    </row>
    <row r="12" spans="1:36" s="26" customFormat="1" ht="30" customHeight="1" x14ac:dyDescent="0.2">
      <c r="A12" s="63"/>
      <c r="B12" s="63"/>
      <c r="C12" s="40"/>
      <c r="D12" s="20">
        <v>2.2970000000000002</v>
      </c>
      <c r="E12" s="21" t="s">
        <v>51</v>
      </c>
      <c r="F12" s="21">
        <v>2025</v>
      </c>
      <c r="G12" s="21" t="s">
        <v>44</v>
      </c>
      <c r="H12" s="24" t="s">
        <v>60</v>
      </c>
      <c r="I12" s="21" t="s">
        <v>84</v>
      </c>
      <c r="J12" s="22">
        <v>90</v>
      </c>
      <c r="K12" s="21">
        <v>1.21</v>
      </c>
      <c r="L12" s="24" t="s">
        <v>39</v>
      </c>
      <c r="M12" s="21" t="s">
        <v>44</v>
      </c>
      <c r="N12" s="21">
        <v>2</v>
      </c>
      <c r="O12" s="21" t="s">
        <v>55</v>
      </c>
      <c r="P12" s="21">
        <v>80</v>
      </c>
      <c r="Q12" s="22">
        <v>3</v>
      </c>
      <c r="R12" s="21" t="s">
        <v>40</v>
      </c>
      <c r="S12" s="22">
        <v>24</v>
      </c>
      <c r="T12" s="42"/>
      <c r="U12" s="36"/>
      <c r="V12" s="44"/>
      <c r="W12" s="22">
        <v>2.2000000000000002</v>
      </c>
      <c r="X12" s="22">
        <v>1.8</v>
      </c>
      <c r="Y12" s="22">
        <v>2</v>
      </c>
      <c r="Z12" s="22">
        <v>1</v>
      </c>
      <c r="AA12" s="22">
        <v>1.8</v>
      </c>
      <c r="AB12" s="22">
        <v>0.25</v>
      </c>
      <c r="AC12" s="39"/>
      <c r="AD12" s="30">
        <v>2.2000000000000002</v>
      </c>
      <c r="AE12" s="30">
        <v>24</v>
      </c>
      <c r="AF12" s="30">
        <f t="shared" si="0"/>
        <v>52.800000000000004</v>
      </c>
      <c r="AG12" s="30" t="s">
        <v>98</v>
      </c>
      <c r="AH12" s="30">
        <v>1</v>
      </c>
      <c r="AI12" s="30">
        <v>92.835189999999997</v>
      </c>
      <c r="AJ12" s="30">
        <f t="shared" si="1"/>
        <v>4.9016980320000005</v>
      </c>
    </row>
    <row r="13" spans="1:36" ht="30" customHeight="1" x14ac:dyDescent="0.2">
      <c r="A13" s="62" t="s">
        <v>58</v>
      </c>
      <c r="B13" s="62" t="s">
        <v>65</v>
      </c>
      <c r="C13" s="40" t="s">
        <v>36</v>
      </c>
      <c r="D13" s="8">
        <v>4.7919999999999998</v>
      </c>
      <c r="E13" s="17" t="s">
        <v>41</v>
      </c>
      <c r="F13" s="9">
        <v>1957</v>
      </c>
      <c r="G13" s="9" t="s">
        <v>66</v>
      </c>
      <c r="H13" s="17" t="s">
        <v>53</v>
      </c>
      <c r="I13" s="17" t="s">
        <v>38</v>
      </c>
      <c r="J13" s="10">
        <v>90</v>
      </c>
      <c r="K13" s="11" t="s">
        <v>44</v>
      </c>
      <c r="L13" s="9" t="s">
        <v>69</v>
      </c>
      <c r="M13" s="12" t="s">
        <v>43</v>
      </c>
      <c r="N13" s="9">
        <v>2</v>
      </c>
      <c r="O13" s="9" t="s">
        <v>67</v>
      </c>
      <c r="P13" s="9">
        <v>80</v>
      </c>
      <c r="Q13" s="10">
        <v>3</v>
      </c>
      <c r="R13" s="9" t="s">
        <v>40</v>
      </c>
      <c r="S13" s="10">
        <v>25.8</v>
      </c>
      <c r="T13" s="41" t="s">
        <v>82</v>
      </c>
      <c r="U13" s="35">
        <v>0</v>
      </c>
      <c r="V13" s="43" t="s">
        <v>68</v>
      </c>
      <c r="W13" s="10">
        <v>27.55</v>
      </c>
      <c r="X13" s="10">
        <v>9.5</v>
      </c>
      <c r="Y13" s="10">
        <v>12.5</v>
      </c>
      <c r="Z13" s="9">
        <v>1</v>
      </c>
      <c r="AA13" s="10">
        <v>6.2</v>
      </c>
      <c r="AB13" s="10" t="s">
        <v>44</v>
      </c>
      <c r="AC13" s="39" t="s">
        <v>70</v>
      </c>
      <c r="AD13" s="31">
        <v>27.2</v>
      </c>
      <c r="AE13" s="31">
        <v>11.9</v>
      </c>
      <c r="AF13" s="31">
        <f t="shared" si="0"/>
        <v>323.68</v>
      </c>
      <c r="AG13" s="31" t="s">
        <v>99</v>
      </c>
      <c r="AH13" s="31">
        <v>1</v>
      </c>
      <c r="AI13" s="31">
        <v>28.947389999999999</v>
      </c>
      <c r="AJ13" s="32">
        <f t="shared" si="1"/>
        <v>9.3696911951999997</v>
      </c>
    </row>
    <row r="14" spans="1:36" s="25" customFormat="1" ht="30" customHeight="1" x14ac:dyDescent="0.2">
      <c r="A14" s="63"/>
      <c r="B14" s="63"/>
      <c r="C14" s="40"/>
      <c r="D14" s="20">
        <v>4.7919999999999998</v>
      </c>
      <c r="E14" s="21" t="s">
        <v>41</v>
      </c>
      <c r="F14" s="21">
        <v>2025</v>
      </c>
      <c r="G14" s="21" t="s">
        <v>66</v>
      </c>
      <c r="H14" s="21" t="s">
        <v>53</v>
      </c>
      <c r="I14" s="21" t="s">
        <v>38</v>
      </c>
      <c r="J14" s="22">
        <v>90</v>
      </c>
      <c r="K14" s="23">
        <v>1.21</v>
      </c>
      <c r="L14" s="24" t="s">
        <v>39</v>
      </c>
      <c r="M14" s="21" t="s">
        <v>44</v>
      </c>
      <c r="N14" s="21">
        <v>3</v>
      </c>
      <c r="O14" s="21" t="s">
        <v>55</v>
      </c>
      <c r="P14" s="21">
        <v>80</v>
      </c>
      <c r="Q14" s="22">
        <v>3</v>
      </c>
      <c r="R14" s="21" t="s">
        <v>40</v>
      </c>
      <c r="S14" s="24" t="s">
        <v>71</v>
      </c>
      <c r="T14" s="42"/>
      <c r="U14" s="36"/>
      <c r="V14" s="44"/>
      <c r="W14" s="24" t="s">
        <v>72</v>
      </c>
      <c r="X14" s="22">
        <v>9.5</v>
      </c>
      <c r="Y14" s="22">
        <v>12.5</v>
      </c>
      <c r="Z14" s="22">
        <v>1</v>
      </c>
      <c r="AA14" s="22">
        <v>6.2</v>
      </c>
      <c r="AB14" s="22">
        <v>0.9</v>
      </c>
      <c r="AC14" s="39"/>
      <c r="AD14" s="30">
        <v>27.2</v>
      </c>
      <c r="AE14" s="30">
        <v>11.9</v>
      </c>
      <c r="AF14" s="30">
        <f t="shared" si="0"/>
        <v>323.68</v>
      </c>
      <c r="AG14" s="30" t="s">
        <v>95</v>
      </c>
      <c r="AH14" s="30">
        <v>1</v>
      </c>
      <c r="AI14" s="30">
        <v>87.859859999999998</v>
      </c>
      <c r="AJ14" s="34">
        <f t="shared" si="1"/>
        <v>28.438479484799998</v>
      </c>
    </row>
    <row r="15" spans="1:36" ht="30" customHeight="1" x14ac:dyDescent="0.2">
      <c r="AD15" s="65" t="s">
        <v>100</v>
      </c>
      <c r="AE15" s="65"/>
      <c r="AF15" s="65"/>
      <c r="AG15" s="65"/>
      <c r="AH15" s="65"/>
      <c r="AJ15" s="29">
        <f>SUM(AJ5:AJ14)</f>
        <v>186.91201409088001</v>
      </c>
    </row>
    <row r="16" spans="1:36" ht="18" customHeight="1" x14ac:dyDescent="0.2">
      <c r="A16" s="18"/>
    </row>
    <row r="17" spans="1:33" ht="18" customHeight="1" x14ac:dyDescent="0.2">
      <c r="A17" s="18"/>
    </row>
    <row r="18" spans="1:33" ht="18" customHeight="1" x14ac:dyDescent="0.2">
      <c r="A18" s="18"/>
    </row>
    <row r="19" spans="1:33" ht="18" customHeight="1" x14ac:dyDescent="0.2">
      <c r="A19" s="18"/>
      <c r="AG19" s="28"/>
    </row>
    <row r="20" spans="1:33" ht="18" customHeight="1" x14ac:dyDescent="0.2">
      <c r="A20" s="18"/>
    </row>
    <row r="21" spans="1:33" ht="18" customHeight="1" x14ac:dyDescent="0.2">
      <c r="A21" s="18"/>
    </row>
    <row r="22" spans="1:33" ht="18" customHeight="1" x14ac:dyDescent="0.2">
      <c r="A22" s="18"/>
    </row>
    <row r="23" spans="1:33" ht="18" customHeight="1" x14ac:dyDescent="0.2">
      <c r="A23" s="18"/>
    </row>
    <row r="24" spans="1:33" ht="18" customHeight="1" x14ac:dyDescent="0.2">
      <c r="A24" s="18"/>
    </row>
    <row r="25" spans="1:33" ht="18" customHeight="1" x14ac:dyDescent="0.2">
      <c r="A25" s="18"/>
    </row>
    <row r="26" spans="1:33" ht="18" customHeight="1" x14ac:dyDescent="0.2">
      <c r="A26" s="18"/>
    </row>
    <row r="27" spans="1:33" ht="18" customHeight="1" x14ac:dyDescent="0.2">
      <c r="A27" s="18"/>
    </row>
    <row r="28" spans="1:33" ht="18" customHeight="1" x14ac:dyDescent="0.2">
      <c r="A28" s="18"/>
    </row>
    <row r="29" spans="1:33" ht="18" customHeight="1" x14ac:dyDescent="0.2">
      <c r="A29" s="18"/>
    </row>
    <row r="30" spans="1:33" ht="30" customHeight="1" x14ac:dyDescent="0.2"/>
    <row r="31" spans="1:33" ht="30" customHeight="1" x14ac:dyDescent="0.2"/>
  </sheetData>
  <mergeCells count="73">
    <mergeCell ref="AD2:AJ2"/>
    <mergeCell ref="AD5:AD6"/>
    <mergeCell ref="AE5:AE6"/>
    <mergeCell ref="AF5:AF6"/>
    <mergeCell ref="AG5:AG6"/>
    <mergeCell ref="AH5:AH6"/>
    <mergeCell ref="AI5:AI6"/>
    <mergeCell ref="AJ5:AJ6"/>
    <mergeCell ref="A11:A12"/>
    <mergeCell ref="B11:B12"/>
    <mergeCell ref="A13:A14"/>
    <mergeCell ref="B13:B14"/>
    <mergeCell ref="AD15:AH15"/>
    <mergeCell ref="V13:V14"/>
    <mergeCell ref="AC13:AC14"/>
    <mergeCell ref="C13:C14"/>
    <mergeCell ref="T13:T14"/>
    <mergeCell ref="U13:U14"/>
    <mergeCell ref="A9:A10"/>
    <mergeCell ref="B9:B10"/>
    <mergeCell ref="A5:A6"/>
    <mergeCell ref="A7:A8"/>
    <mergeCell ref="B7:B8"/>
    <mergeCell ref="B5:B6"/>
    <mergeCell ref="T7:T8"/>
    <mergeCell ref="V5:V6"/>
    <mergeCell ref="A2:E2"/>
    <mergeCell ref="F2:J2"/>
    <mergeCell ref="K2:M2"/>
    <mergeCell ref="N2:U2"/>
    <mergeCell ref="V2:AB2"/>
    <mergeCell ref="R5:R6"/>
    <mergeCell ref="W5:W6"/>
    <mergeCell ref="X5:X6"/>
    <mergeCell ref="C5:C6"/>
    <mergeCell ref="AC5:AC6"/>
    <mergeCell ref="AA5:AA6"/>
    <mergeCell ref="AB5:AB6"/>
    <mergeCell ref="O5:O6"/>
    <mergeCell ref="P5:P6"/>
    <mergeCell ref="Q5:Q6"/>
    <mergeCell ref="Y5:Y6"/>
    <mergeCell ref="Z5:Z6"/>
    <mergeCell ref="U5:U6"/>
    <mergeCell ref="S5:S6"/>
    <mergeCell ref="T5:T6"/>
    <mergeCell ref="D5:D6"/>
    <mergeCell ref="H5:H6"/>
    <mergeCell ref="M5:M6"/>
    <mergeCell ref="E5:E6"/>
    <mergeCell ref="F5:F6"/>
    <mergeCell ref="G5:G6"/>
    <mergeCell ref="I5:I6"/>
    <mergeCell ref="J5:J6"/>
    <mergeCell ref="K5:K6"/>
    <mergeCell ref="L5:L6"/>
    <mergeCell ref="N5:N6"/>
    <mergeCell ref="U9:U10"/>
    <mergeCell ref="V9:V10"/>
    <mergeCell ref="V7:V8"/>
    <mergeCell ref="AC9:AC10"/>
    <mergeCell ref="C11:C12"/>
    <mergeCell ref="T11:T12"/>
    <mergeCell ref="U11:U12"/>
    <mergeCell ref="V11:V12"/>
    <mergeCell ref="C9:C10"/>
    <mergeCell ref="T9:T10"/>
    <mergeCell ref="AC11:AC12"/>
    <mergeCell ref="U7:U8"/>
    <mergeCell ref="D7:D8"/>
    <mergeCell ref="C7:C8"/>
    <mergeCell ref="AC7:AC8"/>
    <mergeCell ref="E7:E8"/>
  </mergeCells>
  <pageMargins left="0.7" right="0.7" top="0.75" bottom="0.75" header="0.3" footer="0.3"/>
  <pageSetup paperSize="8" scale="5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ZP Mostní objekty</vt:lpstr>
      <vt:lpstr>'ZP Mostní objekty'!Oblast_tisku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Krouský Jiří, Ing.</dc:creator>
  <cp:lastModifiedBy>Mládek Štěpán, Ing.</cp:lastModifiedBy>
  <cp:lastPrinted>2024-02-29T08:32:19Z</cp:lastPrinted>
  <dcterms:created xsi:type="dcterms:W3CDTF">2017-12-01T06:03:47Z</dcterms:created>
  <dcterms:modified xsi:type="dcterms:W3CDTF">2024-02-29T08:32:38Z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